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<sst xmlns="http://schemas.openxmlformats.org/spreadsheetml/2006/main" count="56">
  <si>
    <t>2019年资环学院“双一流”综合考核总成绩一览表</t>
  </si>
  <si>
    <t>序号</t>
  </si>
  <si>
    <t>学号</t>
  </si>
  <si>
    <t>姓名</t>
  </si>
  <si>
    <t>性别</t>
  </si>
  <si>
    <t>学生所在学院名称</t>
  </si>
  <si>
    <t>本科专业</t>
  </si>
  <si>
    <t>拟攻读研究生的学科专业</t>
  </si>
  <si>
    <t>专业人数</t>
  </si>
  <si>
    <t>前三年专业学分成绩排名</t>
  </si>
  <si>
    <t>前三年专业学分成绩</t>
  </si>
  <si>
    <t>该专业第一学习成绩</t>
  </si>
  <si>
    <t>标准化成绩</t>
  </si>
  <si>
    <r>
      <rPr>
        <sz val="10"/>
        <rFont val="宋体"/>
        <charset val="134"/>
      </rPr>
      <t>学业最终得分（学业成绩×40%</t>
    </r>
    <r>
      <rPr>
        <sz val="10"/>
        <color theme="1"/>
        <rFont val="仿宋"/>
        <charset val="134"/>
      </rPr>
      <t>）</t>
    </r>
  </si>
  <si>
    <r>
      <rPr>
        <sz val="10"/>
        <rFont val="宋体"/>
        <charset val="134"/>
      </rPr>
      <t>政治思想品德（满分</t>
    </r>
    <r>
      <rPr>
        <sz val="10"/>
        <color theme="1"/>
        <rFont val="仿宋"/>
        <charset val="134"/>
      </rPr>
      <t>100</t>
    </r>
    <r>
      <rPr>
        <sz val="10"/>
        <color theme="1"/>
        <rFont val="宋体"/>
        <charset val="134"/>
      </rPr>
      <t>）</t>
    </r>
  </si>
  <si>
    <r>
      <rPr>
        <sz val="10"/>
        <rFont val="宋体"/>
        <charset val="134"/>
      </rPr>
      <t>政治思想品德最终成绩（思想政治品德考核成绩×10%</t>
    </r>
    <r>
      <rPr>
        <sz val="10"/>
        <color theme="1"/>
        <rFont val="仿宋"/>
        <charset val="134"/>
      </rPr>
      <t>）</t>
    </r>
  </si>
  <si>
    <r>
      <rPr>
        <sz val="10"/>
        <rFont val="宋体"/>
        <charset val="134"/>
      </rPr>
      <t>科研潜质成绩（满分100</t>
    </r>
    <r>
      <rPr>
        <sz val="10"/>
        <color theme="1"/>
        <rFont val="仿宋"/>
        <charset val="134"/>
      </rPr>
      <t>）</t>
    </r>
  </si>
  <si>
    <r>
      <rPr>
        <sz val="10"/>
        <rFont val="宋体"/>
        <charset val="134"/>
      </rPr>
      <t>科研潜质最终得分（面试成绩</t>
    </r>
    <r>
      <rPr>
        <sz val="10"/>
        <color theme="1"/>
        <rFont val="Times New Roman"/>
        <charset val="134"/>
      </rPr>
      <t>×50%</t>
    </r>
    <r>
      <rPr>
        <sz val="10"/>
        <color theme="1"/>
        <rFont val="仿宋"/>
        <charset val="134"/>
      </rPr>
      <t>）</t>
    </r>
  </si>
  <si>
    <t>综合考核成绩：</t>
  </si>
  <si>
    <t>专业
排名</t>
  </si>
  <si>
    <t>许亚琼</t>
  </si>
  <si>
    <t>女</t>
  </si>
  <si>
    <t>资环学院</t>
  </si>
  <si>
    <t>环境工程</t>
  </si>
  <si>
    <t>环境科学</t>
  </si>
  <si>
    <t>薛明明</t>
  </si>
  <si>
    <t>张一琛</t>
  </si>
  <si>
    <t>孙亚娇</t>
  </si>
  <si>
    <t>资源环境科学</t>
  </si>
  <si>
    <t>李彬涛</t>
  </si>
  <si>
    <t>张佑铭</t>
  </si>
  <si>
    <t>男</t>
  </si>
  <si>
    <t>地理信息科学</t>
  </si>
  <si>
    <t>土地资源与空间信息技术</t>
  </si>
  <si>
    <t>郭松</t>
  </si>
  <si>
    <t>孙梦华</t>
  </si>
  <si>
    <t>人文地理与城乡规划</t>
  </si>
  <si>
    <t>周景云</t>
  </si>
  <si>
    <t>土壤学</t>
  </si>
  <si>
    <t>闫颖</t>
  </si>
  <si>
    <t>杨颖楠</t>
  </si>
  <si>
    <t>吴鸿宇</t>
  </si>
  <si>
    <t>水土保持与荒漠化防治</t>
  </si>
  <si>
    <t>康晓凤</t>
  </si>
  <si>
    <t>黄晖</t>
  </si>
  <si>
    <t>陈明玉</t>
  </si>
  <si>
    <t>水建学院</t>
  </si>
  <si>
    <t>水利水电工程</t>
  </si>
  <si>
    <t>惠蕾</t>
  </si>
  <si>
    <t>植物营养学</t>
  </si>
  <si>
    <t>张池</t>
  </si>
  <si>
    <t>尉亚囡</t>
  </si>
  <si>
    <t>李志琴</t>
  </si>
  <si>
    <t>刘丹</t>
  </si>
  <si>
    <t>刘聪慧</t>
  </si>
  <si>
    <t>张欣欣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</si>
</sst>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workbookViewId="0">
      <selection activeCell="I30" sqref="I30"/>
    </sheetView>
  </sheetViews>
  <sheetFormatPr defaultColWidth="9" defaultRowHeight="14.25"/>
  <cols>
    <col min="1" max="1" width="3.875" style="1" customWidth="1"/>
    <col min="2" max="2" width="11.5" style="2" customWidth="1"/>
    <col min="3" max="3" width="7.375" style="1" customWidth="1"/>
    <col min="4" max="4" width="3.875" style="1" customWidth="1"/>
    <col min="5" max="5" width="8.375" style="1" customWidth="1"/>
    <col min="6" max="6" width="11.125" style="1" customWidth="1"/>
    <col min="7" max="7" width="12" style="1" customWidth="1"/>
    <col min="8" max="8" width="4" style="1" customWidth="1"/>
    <col min="9" max="9" width="5.5" style="1" customWidth="1"/>
    <col min="10" max="10" width="5.75" style="1" customWidth="1"/>
    <col min="11" max="11" width="6.875" style="1" customWidth="1"/>
    <col min="12" max="12" width="6.875" style="3" customWidth="1"/>
    <col min="13" max="13" width="7.125" style="3" customWidth="1"/>
    <col min="14" max="14" width="5.875" style="1" customWidth="1"/>
    <col min="15" max="15" width="8.75" style="1" customWidth="1"/>
    <col min="16" max="16" width="7.125" style="3" customWidth="1"/>
    <col min="17" max="17" width="7.75" style="1" customWidth="1"/>
    <col min="18" max="18" width="7.125" style="3" customWidth="1"/>
    <col min="19" max="19" width="4.625" style="1" customWidth="1"/>
    <col min="20" max="16372" width="9" style="1"/>
    <col min="16373" max="16384" width="9" style="4"/>
  </cols>
  <sheetData>
    <row r="1" s="1" customFormat="1" ht="3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2"/>
      <c r="Q1" s="5"/>
      <c r="R1" s="12"/>
    </row>
    <row r="2" s="1" customFormat="1" ht="60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 t="s">
        <v>12</v>
      </c>
      <c r="M2" s="6" t="s">
        <v>13</v>
      </c>
      <c r="N2" s="6" t="s">
        <v>14</v>
      </c>
      <c r="O2" s="6" t="s">
        <v>15</v>
      </c>
      <c r="P2" s="13" t="s">
        <v>16</v>
      </c>
      <c r="Q2" s="6" t="s">
        <v>17</v>
      </c>
      <c r="R2" s="13" t="s">
        <v>18</v>
      </c>
      <c r="S2" s="15" t="s">
        <v>19</v>
      </c>
    </row>
    <row r="3" s="1" customFormat="1" ht="25" customHeight="1" spans="1:19">
      <c r="A3" s="7">
        <v>1</v>
      </c>
      <c r="B3" s="8">
        <v>2015011659</v>
      </c>
      <c r="C3" s="7" t="s">
        <v>20</v>
      </c>
      <c r="D3" s="9" t="s">
        <v>21</v>
      </c>
      <c r="E3" s="9" t="s">
        <v>22</v>
      </c>
      <c r="F3" s="10" t="s">
        <v>23</v>
      </c>
      <c r="G3" s="10" t="s">
        <v>24</v>
      </c>
      <c r="H3" s="11">
        <v>63</v>
      </c>
      <c r="I3" s="11">
        <v>8</v>
      </c>
      <c r="J3" s="11">
        <v>86.38</v>
      </c>
      <c r="K3" s="11">
        <v>91.56</v>
      </c>
      <c r="L3" s="14">
        <f t="shared" ref="L3:L16" si="0">J3/K3*100</f>
        <v>94.3425076452599</v>
      </c>
      <c r="M3" s="14">
        <f t="shared" ref="M3:M16" si="1">L3*0.4</f>
        <v>37.737003058104</v>
      </c>
      <c r="N3" s="14">
        <v>82.48</v>
      </c>
      <c r="O3" s="14">
        <f t="shared" ref="O3:O16" si="2">N3*0.1</f>
        <v>8.248</v>
      </c>
      <c r="P3" s="14">
        <v>92.6666666666667</v>
      </c>
      <c r="Q3" s="16">
        <f t="shared" ref="Q3:Q24" si="3">P3*0.5</f>
        <v>46.3333333333333</v>
      </c>
      <c r="R3" s="16">
        <f t="shared" ref="R3:R24" si="4">M3+O3+Q3</f>
        <v>92.3183363914373</v>
      </c>
      <c r="S3" s="7">
        <v>1</v>
      </c>
    </row>
    <row r="4" s="1" customFormat="1" ht="25" customHeight="1" spans="1:19">
      <c r="A4" s="7">
        <v>2</v>
      </c>
      <c r="B4" s="8">
        <v>2015011544</v>
      </c>
      <c r="C4" s="7" t="s">
        <v>25</v>
      </c>
      <c r="D4" s="9" t="s">
        <v>21</v>
      </c>
      <c r="E4" s="9" t="s">
        <v>22</v>
      </c>
      <c r="F4" s="10" t="s">
        <v>24</v>
      </c>
      <c r="G4" s="10" t="s">
        <v>24</v>
      </c>
      <c r="H4" s="11">
        <v>63</v>
      </c>
      <c r="I4" s="11">
        <v>10</v>
      </c>
      <c r="J4" s="11">
        <v>85.21</v>
      </c>
      <c r="K4" s="11">
        <v>92</v>
      </c>
      <c r="L4" s="14">
        <f t="shared" si="0"/>
        <v>92.6195652173913</v>
      </c>
      <c r="M4" s="14">
        <f t="shared" si="1"/>
        <v>37.0478260869565</v>
      </c>
      <c r="N4" s="14">
        <v>81.42</v>
      </c>
      <c r="O4" s="14">
        <f t="shared" si="2"/>
        <v>8.142</v>
      </c>
      <c r="P4" s="14">
        <v>91.5</v>
      </c>
      <c r="Q4" s="16">
        <f t="shared" si="3"/>
        <v>45.75</v>
      </c>
      <c r="R4" s="16">
        <f t="shared" si="4"/>
        <v>90.9398260869565</v>
      </c>
      <c r="S4" s="7">
        <v>2</v>
      </c>
    </row>
    <row r="5" s="1" customFormat="1" ht="25" customHeight="1" spans="1:19">
      <c r="A5" s="7">
        <v>3</v>
      </c>
      <c r="B5" s="8">
        <v>2015011518</v>
      </c>
      <c r="C5" s="7" t="s">
        <v>26</v>
      </c>
      <c r="D5" s="9" t="s">
        <v>21</v>
      </c>
      <c r="E5" s="9" t="s">
        <v>22</v>
      </c>
      <c r="F5" s="10" t="s">
        <v>23</v>
      </c>
      <c r="G5" s="10" t="s">
        <v>24</v>
      </c>
      <c r="H5" s="11">
        <v>63</v>
      </c>
      <c r="I5" s="11">
        <v>11</v>
      </c>
      <c r="J5" s="11">
        <v>84.67</v>
      </c>
      <c r="K5" s="11">
        <v>91.56</v>
      </c>
      <c r="L5" s="14">
        <f t="shared" si="0"/>
        <v>92.474879860201</v>
      </c>
      <c r="M5" s="14">
        <f t="shared" si="1"/>
        <v>36.9899519440804</v>
      </c>
      <c r="N5" s="14">
        <v>83.15</v>
      </c>
      <c r="O5" s="14">
        <f t="shared" si="2"/>
        <v>8.315</v>
      </c>
      <c r="P5" s="14">
        <v>89.6666666666667</v>
      </c>
      <c r="Q5" s="16">
        <f t="shared" si="3"/>
        <v>44.8333333333333</v>
      </c>
      <c r="R5" s="16">
        <f t="shared" si="4"/>
        <v>90.1382852774137</v>
      </c>
      <c r="S5" s="7">
        <v>3</v>
      </c>
    </row>
    <row r="6" s="1" customFormat="1" ht="25" customHeight="1" spans="1:19">
      <c r="A6" s="7">
        <v>4</v>
      </c>
      <c r="B6" s="8">
        <v>2015011672</v>
      </c>
      <c r="C6" s="7" t="s">
        <v>27</v>
      </c>
      <c r="D6" s="9" t="s">
        <v>21</v>
      </c>
      <c r="E6" s="9" t="s">
        <v>22</v>
      </c>
      <c r="F6" s="10" t="s">
        <v>28</v>
      </c>
      <c r="G6" s="10" t="s">
        <v>24</v>
      </c>
      <c r="H6" s="11">
        <v>52</v>
      </c>
      <c r="I6" s="11">
        <v>14</v>
      </c>
      <c r="J6" s="11">
        <v>81.5</v>
      </c>
      <c r="K6" s="11">
        <v>89.66</v>
      </c>
      <c r="L6" s="14">
        <f t="shared" si="0"/>
        <v>90.8989515949141</v>
      </c>
      <c r="M6" s="14">
        <f t="shared" si="1"/>
        <v>36.3595806379656</v>
      </c>
      <c r="N6" s="14">
        <v>77.19</v>
      </c>
      <c r="O6" s="14">
        <f t="shared" si="2"/>
        <v>7.719</v>
      </c>
      <c r="P6" s="14">
        <v>90.25</v>
      </c>
      <c r="Q6" s="16">
        <f t="shared" si="3"/>
        <v>45.125</v>
      </c>
      <c r="R6" s="16">
        <f t="shared" si="4"/>
        <v>89.2035806379656</v>
      </c>
      <c r="S6" s="7">
        <v>4</v>
      </c>
    </row>
    <row r="7" s="1" customFormat="1" ht="25" customHeight="1" spans="1:19">
      <c r="A7" s="7">
        <v>5</v>
      </c>
      <c r="B7" s="8">
        <v>2015011573</v>
      </c>
      <c r="C7" s="7" t="s">
        <v>29</v>
      </c>
      <c r="D7" s="9" t="s">
        <v>21</v>
      </c>
      <c r="E7" s="9" t="s">
        <v>22</v>
      </c>
      <c r="F7" s="10" t="s">
        <v>24</v>
      </c>
      <c r="G7" s="10" t="s">
        <v>24</v>
      </c>
      <c r="H7" s="11">
        <v>63</v>
      </c>
      <c r="I7" s="11">
        <v>18</v>
      </c>
      <c r="J7" s="11">
        <v>82.07</v>
      </c>
      <c r="K7" s="11">
        <v>92</v>
      </c>
      <c r="L7" s="14">
        <f t="shared" si="0"/>
        <v>89.2065217391304</v>
      </c>
      <c r="M7" s="14">
        <f t="shared" si="1"/>
        <v>35.6826086956522</v>
      </c>
      <c r="N7" s="14">
        <v>84.4</v>
      </c>
      <c r="O7" s="14">
        <f t="shared" si="2"/>
        <v>8.44</v>
      </c>
      <c r="P7" s="14">
        <v>89.9166666666667</v>
      </c>
      <c r="Q7" s="16">
        <f t="shared" si="3"/>
        <v>44.9583333333333</v>
      </c>
      <c r="R7" s="16">
        <f t="shared" si="4"/>
        <v>89.0809420289855</v>
      </c>
      <c r="S7" s="7">
        <v>5</v>
      </c>
    </row>
    <row r="8" s="1" customFormat="1" ht="25" customHeight="1" spans="1:19">
      <c r="A8" s="7">
        <v>6</v>
      </c>
      <c r="B8" s="7">
        <v>2015011403</v>
      </c>
      <c r="C8" s="7" t="s">
        <v>30</v>
      </c>
      <c r="D8" s="9" t="s">
        <v>31</v>
      </c>
      <c r="E8" s="9" t="s">
        <v>22</v>
      </c>
      <c r="F8" s="10" t="s">
        <v>32</v>
      </c>
      <c r="G8" s="10" t="s">
        <v>33</v>
      </c>
      <c r="H8" s="11">
        <v>58</v>
      </c>
      <c r="I8" s="11">
        <v>7</v>
      </c>
      <c r="J8" s="11">
        <v>87.21</v>
      </c>
      <c r="K8" s="11">
        <v>91.71</v>
      </c>
      <c r="L8" s="14">
        <f t="shared" si="0"/>
        <v>95.0932286555446</v>
      </c>
      <c r="M8" s="14">
        <f t="shared" si="1"/>
        <v>38.0372914622179</v>
      </c>
      <c r="N8" s="14">
        <v>83.15</v>
      </c>
      <c r="O8" s="14">
        <f t="shared" si="2"/>
        <v>8.315</v>
      </c>
      <c r="P8" s="14">
        <v>92.5833333333333</v>
      </c>
      <c r="Q8" s="16">
        <f t="shared" si="3"/>
        <v>46.2916666666667</v>
      </c>
      <c r="R8" s="16">
        <f t="shared" si="4"/>
        <v>92.6439581288846</v>
      </c>
      <c r="S8" s="7">
        <v>1</v>
      </c>
    </row>
    <row r="9" s="1" customFormat="1" ht="25" customHeight="1" spans="1:19">
      <c r="A9" s="7">
        <v>7</v>
      </c>
      <c r="B9" s="7">
        <v>2015011434</v>
      </c>
      <c r="C9" s="7" t="s">
        <v>34</v>
      </c>
      <c r="D9" s="9" t="s">
        <v>31</v>
      </c>
      <c r="E9" s="9" t="s">
        <v>22</v>
      </c>
      <c r="F9" s="10" t="s">
        <v>32</v>
      </c>
      <c r="G9" s="10" t="s">
        <v>33</v>
      </c>
      <c r="H9" s="11">
        <v>58</v>
      </c>
      <c r="I9" s="11">
        <v>6</v>
      </c>
      <c r="J9" s="11">
        <v>87.49</v>
      </c>
      <c r="K9" s="11">
        <v>91.71</v>
      </c>
      <c r="L9" s="14">
        <f t="shared" si="0"/>
        <v>95.398538872533</v>
      </c>
      <c r="M9" s="14">
        <f t="shared" si="1"/>
        <v>38.1594155490132</v>
      </c>
      <c r="N9" s="14">
        <v>81.08</v>
      </c>
      <c r="O9" s="14">
        <f t="shared" si="2"/>
        <v>8.108</v>
      </c>
      <c r="P9" s="14">
        <v>91.5833333333333</v>
      </c>
      <c r="Q9" s="16">
        <f t="shared" si="3"/>
        <v>45.7916666666667</v>
      </c>
      <c r="R9" s="16">
        <f t="shared" si="4"/>
        <v>92.0590822156799</v>
      </c>
      <c r="S9" s="7">
        <v>2</v>
      </c>
    </row>
    <row r="10" s="1" customFormat="1" ht="25" customHeight="1" spans="1:19">
      <c r="A10" s="7">
        <v>8</v>
      </c>
      <c r="B10" s="7">
        <v>2015011386</v>
      </c>
      <c r="C10" s="7" t="s">
        <v>35</v>
      </c>
      <c r="D10" s="9" t="s">
        <v>21</v>
      </c>
      <c r="E10" s="9" t="s">
        <v>22</v>
      </c>
      <c r="F10" s="10" t="s">
        <v>36</v>
      </c>
      <c r="G10" s="10" t="s">
        <v>33</v>
      </c>
      <c r="H10" s="11">
        <v>42</v>
      </c>
      <c r="I10" s="11">
        <v>6</v>
      </c>
      <c r="J10" s="11">
        <v>83.56</v>
      </c>
      <c r="K10" s="11">
        <v>92.06</v>
      </c>
      <c r="L10" s="14">
        <f t="shared" si="0"/>
        <v>90.7668911579405</v>
      </c>
      <c r="M10" s="14">
        <f t="shared" si="1"/>
        <v>36.3067564631762</v>
      </c>
      <c r="N10" s="14">
        <v>81.79</v>
      </c>
      <c r="O10" s="14">
        <f t="shared" si="2"/>
        <v>8.179</v>
      </c>
      <c r="P10" s="14">
        <v>91.0833333333333</v>
      </c>
      <c r="Q10" s="16">
        <f t="shared" si="3"/>
        <v>45.5416666666667</v>
      </c>
      <c r="R10" s="16">
        <f t="shared" si="4"/>
        <v>90.0274231298429</v>
      </c>
      <c r="S10" s="7">
        <v>3</v>
      </c>
    </row>
    <row r="11" s="1" customFormat="1" ht="25" customHeight="1" spans="1:19">
      <c r="A11" s="7">
        <v>9</v>
      </c>
      <c r="B11" s="8">
        <v>2015011555</v>
      </c>
      <c r="C11" s="7" t="s">
        <v>37</v>
      </c>
      <c r="D11" s="9" t="s">
        <v>31</v>
      </c>
      <c r="E11" s="9" t="s">
        <v>22</v>
      </c>
      <c r="F11" s="10" t="s">
        <v>28</v>
      </c>
      <c r="G11" s="10" t="s">
        <v>38</v>
      </c>
      <c r="H11" s="11">
        <v>52</v>
      </c>
      <c r="I11" s="11">
        <v>4</v>
      </c>
      <c r="J11" s="11">
        <v>84.5</v>
      </c>
      <c r="K11" s="11">
        <v>89.66</v>
      </c>
      <c r="L11" s="14">
        <f t="shared" si="0"/>
        <v>94.2449252732545</v>
      </c>
      <c r="M11" s="14">
        <f t="shared" si="1"/>
        <v>37.6979701093018</v>
      </c>
      <c r="N11" s="14">
        <v>78.04</v>
      </c>
      <c r="O11" s="14">
        <f t="shared" si="2"/>
        <v>7.804</v>
      </c>
      <c r="P11" s="14">
        <v>92.75</v>
      </c>
      <c r="Q11" s="16">
        <f t="shared" si="3"/>
        <v>46.375</v>
      </c>
      <c r="R11" s="16">
        <f t="shared" si="4"/>
        <v>91.8769701093018</v>
      </c>
      <c r="S11" s="7">
        <v>1</v>
      </c>
    </row>
    <row r="12" s="1" customFormat="1" ht="25" customHeight="1" spans="1:19">
      <c r="A12" s="7">
        <v>10</v>
      </c>
      <c r="B12" s="8">
        <v>2015011634</v>
      </c>
      <c r="C12" s="7" t="s">
        <v>39</v>
      </c>
      <c r="D12" s="9" t="s">
        <v>21</v>
      </c>
      <c r="E12" s="9" t="s">
        <v>22</v>
      </c>
      <c r="F12" s="10" t="s">
        <v>24</v>
      </c>
      <c r="G12" s="10" t="s">
        <v>38</v>
      </c>
      <c r="H12" s="11">
        <v>63</v>
      </c>
      <c r="I12" s="11">
        <v>8</v>
      </c>
      <c r="J12" s="11">
        <v>85.99</v>
      </c>
      <c r="K12" s="11">
        <v>92</v>
      </c>
      <c r="L12" s="14">
        <f t="shared" si="0"/>
        <v>93.4673913043478</v>
      </c>
      <c r="M12" s="14">
        <f t="shared" si="1"/>
        <v>37.3869565217391</v>
      </c>
      <c r="N12" s="14">
        <v>78.04</v>
      </c>
      <c r="O12" s="14">
        <f t="shared" si="2"/>
        <v>7.804</v>
      </c>
      <c r="P12" s="14">
        <v>92.8333333333333</v>
      </c>
      <c r="Q12" s="16">
        <f t="shared" si="3"/>
        <v>46.4166666666667</v>
      </c>
      <c r="R12" s="16">
        <f t="shared" si="4"/>
        <v>91.6076231884058</v>
      </c>
      <c r="S12" s="7">
        <v>2</v>
      </c>
    </row>
    <row r="13" s="1" customFormat="1" ht="25" customHeight="1" spans="1:19">
      <c r="A13" s="7">
        <v>11</v>
      </c>
      <c r="B13" s="7">
        <v>2015011454</v>
      </c>
      <c r="C13" s="7" t="s">
        <v>40</v>
      </c>
      <c r="D13" s="9" t="s">
        <v>21</v>
      </c>
      <c r="E13" s="9" t="s">
        <v>22</v>
      </c>
      <c r="F13" s="10" t="s">
        <v>32</v>
      </c>
      <c r="G13" s="10" t="s">
        <v>38</v>
      </c>
      <c r="H13" s="11">
        <v>58</v>
      </c>
      <c r="I13" s="11">
        <v>10</v>
      </c>
      <c r="J13" s="11">
        <v>85.99</v>
      </c>
      <c r="K13" s="11">
        <v>91.71</v>
      </c>
      <c r="L13" s="14">
        <f t="shared" si="0"/>
        <v>93.7629484243812</v>
      </c>
      <c r="M13" s="14">
        <f t="shared" si="1"/>
        <v>37.5051793697525</v>
      </c>
      <c r="N13" s="14">
        <v>81.23</v>
      </c>
      <c r="O13" s="14">
        <f t="shared" si="2"/>
        <v>8.123</v>
      </c>
      <c r="P13" s="14">
        <v>91</v>
      </c>
      <c r="Q13" s="16">
        <f t="shared" si="3"/>
        <v>45.5</v>
      </c>
      <c r="R13" s="16">
        <f t="shared" si="4"/>
        <v>91.1281793697525</v>
      </c>
      <c r="S13" s="7">
        <v>3</v>
      </c>
    </row>
    <row r="14" s="1" customFormat="1" ht="25" customHeight="1" spans="1:19">
      <c r="A14" s="7">
        <v>12</v>
      </c>
      <c r="B14" s="8">
        <v>2015011753</v>
      </c>
      <c r="C14" s="7" t="s">
        <v>41</v>
      </c>
      <c r="D14" s="9" t="s">
        <v>21</v>
      </c>
      <c r="E14" s="9" t="s">
        <v>22</v>
      </c>
      <c r="F14" s="10" t="s">
        <v>42</v>
      </c>
      <c r="G14" s="10" t="s">
        <v>38</v>
      </c>
      <c r="H14" s="11">
        <v>87</v>
      </c>
      <c r="I14" s="11">
        <v>20</v>
      </c>
      <c r="J14" s="11">
        <v>83.49</v>
      </c>
      <c r="K14" s="11">
        <v>90.78</v>
      </c>
      <c r="L14" s="14">
        <f t="shared" si="0"/>
        <v>91.969596827495</v>
      </c>
      <c r="M14" s="14">
        <f t="shared" si="1"/>
        <v>36.787838730998</v>
      </c>
      <c r="N14" s="14">
        <v>91.69</v>
      </c>
      <c r="O14" s="14">
        <f t="shared" si="2"/>
        <v>9.169</v>
      </c>
      <c r="P14" s="14">
        <v>89.75</v>
      </c>
      <c r="Q14" s="16">
        <f t="shared" si="3"/>
        <v>44.875</v>
      </c>
      <c r="R14" s="16">
        <f t="shared" si="4"/>
        <v>90.831838730998</v>
      </c>
      <c r="S14" s="7">
        <v>4</v>
      </c>
    </row>
    <row r="15" s="1" customFormat="1" ht="25" customHeight="1" spans="1:19">
      <c r="A15" s="7">
        <v>13</v>
      </c>
      <c r="B15" s="8">
        <v>2015011627</v>
      </c>
      <c r="C15" s="7" t="s">
        <v>43</v>
      </c>
      <c r="D15" s="9" t="s">
        <v>21</v>
      </c>
      <c r="E15" s="9" t="s">
        <v>22</v>
      </c>
      <c r="F15" s="10" t="s">
        <v>23</v>
      </c>
      <c r="G15" s="10" t="s">
        <v>38</v>
      </c>
      <c r="H15" s="11">
        <v>63</v>
      </c>
      <c r="I15" s="11">
        <v>15</v>
      </c>
      <c r="J15" s="11">
        <v>84.16</v>
      </c>
      <c r="K15" s="11">
        <v>91.56</v>
      </c>
      <c r="L15" s="14">
        <f t="shared" si="0"/>
        <v>91.917868064657</v>
      </c>
      <c r="M15" s="14">
        <f t="shared" si="1"/>
        <v>36.7671472258628</v>
      </c>
      <c r="N15" s="14">
        <v>82.7</v>
      </c>
      <c r="O15" s="14">
        <f t="shared" si="2"/>
        <v>8.27</v>
      </c>
      <c r="P15" s="14">
        <v>90.1666666666667</v>
      </c>
      <c r="Q15" s="16">
        <f t="shared" si="3"/>
        <v>45.0833333333333</v>
      </c>
      <c r="R15" s="16">
        <f t="shared" si="4"/>
        <v>90.1204805591961</v>
      </c>
      <c r="S15" s="7">
        <v>5</v>
      </c>
    </row>
    <row r="16" s="1" customFormat="1" ht="25" customHeight="1" spans="1:19">
      <c r="A16" s="7">
        <v>14</v>
      </c>
      <c r="B16" s="8">
        <v>2015011658</v>
      </c>
      <c r="C16" s="7" t="s">
        <v>44</v>
      </c>
      <c r="D16" s="9" t="s">
        <v>21</v>
      </c>
      <c r="E16" s="9" t="s">
        <v>22</v>
      </c>
      <c r="F16" s="10" t="s">
        <v>28</v>
      </c>
      <c r="G16" s="10" t="s">
        <v>38</v>
      </c>
      <c r="H16" s="11">
        <v>52</v>
      </c>
      <c r="I16" s="11">
        <v>15</v>
      </c>
      <c r="J16" s="11">
        <v>81.39</v>
      </c>
      <c r="K16" s="11">
        <v>89.66</v>
      </c>
      <c r="L16" s="14">
        <f t="shared" si="0"/>
        <v>90.776265893375</v>
      </c>
      <c r="M16" s="14">
        <f t="shared" si="1"/>
        <v>36.31050635735</v>
      </c>
      <c r="N16" s="14">
        <v>80.79</v>
      </c>
      <c r="O16" s="14">
        <f t="shared" si="2"/>
        <v>8.079</v>
      </c>
      <c r="P16" s="14">
        <v>90.0833333333333</v>
      </c>
      <c r="Q16" s="16">
        <f t="shared" si="3"/>
        <v>45.0416666666667</v>
      </c>
      <c r="R16" s="16">
        <f t="shared" si="4"/>
        <v>89.4311730240167</v>
      </c>
      <c r="S16" s="7">
        <v>6</v>
      </c>
    </row>
    <row r="17" s="1" customFormat="1" ht="25" customHeight="1" spans="1:19">
      <c r="A17" s="7">
        <v>15</v>
      </c>
      <c r="B17" s="8">
        <v>2013012213</v>
      </c>
      <c r="C17" s="7" t="s">
        <v>45</v>
      </c>
      <c r="D17" s="9" t="s">
        <v>31</v>
      </c>
      <c r="E17" s="9" t="s">
        <v>46</v>
      </c>
      <c r="F17" s="10" t="s">
        <v>47</v>
      </c>
      <c r="G17" s="10" t="s">
        <v>38</v>
      </c>
      <c r="H17" s="11">
        <v>158</v>
      </c>
      <c r="I17" s="11">
        <v>14</v>
      </c>
      <c r="J17" s="11">
        <v>88.86</v>
      </c>
      <c r="K17" s="11"/>
      <c r="L17" s="14"/>
      <c r="M17" s="14">
        <v>35.54</v>
      </c>
      <c r="N17" s="14">
        <v>95.19</v>
      </c>
      <c r="O17" s="14">
        <v>9.52</v>
      </c>
      <c r="P17" s="14">
        <v>93.9166666666667</v>
      </c>
      <c r="Q17" s="16">
        <f t="shared" si="3"/>
        <v>46.9583333333333</v>
      </c>
      <c r="R17" s="16">
        <f t="shared" si="4"/>
        <v>92.0183333333333</v>
      </c>
      <c r="S17" s="7">
        <v>7</v>
      </c>
    </row>
    <row r="18" s="1" customFormat="1" ht="25" customHeight="1" spans="1:19">
      <c r="A18" s="7">
        <v>16</v>
      </c>
      <c r="B18" s="8">
        <v>2015011545</v>
      </c>
      <c r="C18" s="7" t="s">
        <v>48</v>
      </c>
      <c r="D18" s="9" t="s">
        <v>21</v>
      </c>
      <c r="E18" s="9" t="s">
        <v>22</v>
      </c>
      <c r="F18" s="10" t="s">
        <v>28</v>
      </c>
      <c r="G18" s="10" t="s">
        <v>49</v>
      </c>
      <c r="H18" s="11">
        <v>52</v>
      </c>
      <c r="I18" s="11">
        <v>3</v>
      </c>
      <c r="J18" s="11">
        <v>86.06</v>
      </c>
      <c r="K18" s="11">
        <v>89.66</v>
      </c>
      <c r="L18" s="14">
        <f t="shared" ref="L18:L24" si="5">J18/K18*100</f>
        <v>95.9848315859915</v>
      </c>
      <c r="M18" s="14">
        <f t="shared" ref="M18:M24" si="6">L18*0.4</f>
        <v>38.3939326343966</v>
      </c>
      <c r="N18" s="14">
        <v>79.73</v>
      </c>
      <c r="O18" s="14">
        <f t="shared" ref="O18:O24" si="7">N18*0.1</f>
        <v>7.973</v>
      </c>
      <c r="P18" s="14">
        <v>90.5</v>
      </c>
      <c r="Q18" s="16">
        <f t="shared" si="3"/>
        <v>45.25</v>
      </c>
      <c r="R18" s="16">
        <f t="shared" si="4"/>
        <v>91.6169326343966</v>
      </c>
      <c r="S18" s="7">
        <v>1</v>
      </c>
    </row>
    <row r="19" s="1" customFormat="1" ht="25" customHeight="1" spans="1:19">
      <c r="A19" s="7">
        <v>17</v>
      </c>
      <c r="B19" s="8">
        <v>2015011535</v>
      </c>
      <c r="C19" s="7" t="s">
        <v>50</v>
      </c>
      <c r="D19" s="9" t="s">
        <v>21</v>
      </c>
      <c r="E19" s="9" t="s">
        <v>22</v>
      </c>
      <c r="F19" s="10" t="s">
        <v>28</v>
      </c>
      <c r="G19" s="10" t="s">
        <v>49</v>
      </c>
      <c r="H19" s="11">
        <v>52</v>
      </c>
      <c r="I19" s="11">
        <v>7</v>
      </c>
      <c r="J19" s="11">
        <v>82.26</v>
      </c>
      <c r="K19" s="11">
        <v>89.66</v>
      </c>
      <c r="L19" s="14">
        <f t="shared" si="5"/>
        <v>91.7465982600937</v>
      </c>
      <c r="M19" s="14">
        <f t="shared" si="6"/>
        <v>36.6986393040375</v>
      </c>
      <c r="N19" s="14">
        <v>78.06</v>
      </c>
      <c r="O19" s="14">
        <f t="shared" si="7"/>
        <v>7.806</v>
      </c>
      <c r="P19" s="14">
        <v>92.0833333333333</v>
      </c>
      <c r="Q19" s="16">
        <f t="shared" si="3"/>
        <v>46.0416666666667</v>
      </c>
      <c r="R19" s="16">
        <f t="shared" si="4"/>
        <v>90.5463059707042</v>
      </c>
      <c r="S19" s="7">
        <v>2</v>
      </c>
    </row>
    <row r="20" s="1" customFormat="1" ht="25" customHeight="1" spans="1:19">
      <c r="A20" s="7">
        <v>18</v>
      </c>
      <c r="B20" s="8">
        <v>2015011538</v>
      </c>
      <c r="C20" s="7" t="s">
        <v>51</v>
      </c>
      <c r="D20" s="9" t="s">
        <v>21</v>
      </c>
      <c r="E20" s="9" t="s">
        <v>22</v>
      </c>
      <c r="F20" s="10" t="s">
        <v>28</v>
      </c>
      <c r="G20" s="10" t="s">
        <v>49</v>
      </c>
      <c r="H20" s="11">
        <v>52</v>
      </c>
      <c r="I20" s="11">
        <v>18</v>
      </c>
      <c r="J20" s="11">
        <v>80.59</v>
      </c>
      <c r="K20" s="11">
        <v>89.66</v>
      </c>
      <c r="L20" s="14">
        <f t="shared" si="5"/>
        <v>89.8840062458175</v>
      </c>
      <c r="M20" s="14">
        <f t="shared" si="6"/>
        <v>35.953602498327</v>
      </c>
      <c r="N20" s="14">
        <v>86.35</v>
      </c>
      <c r="O20" s="14">
        <f t="shared" si="7"/>
        <v>8.635</v>
      </c>
      <c r="P20" s="14">
        <v>90.75</v>
      </c>
      <c r="Q20" s="16">
        <f t="shared" si="3"/>
        <v>45.375</v>
      </c>
      <c r="R20" s="16">
        <f t="shared" si="4"/>
        <v>89.963602498327</v>
      </c>
      <c r="S20" s="7">
        <v>3</v>
      </c>
    </row>
    <row r="21" s="1" customFormat="1" ht="25" customHeight="1" spans="1:19">
      <c r="A21" s="7">
        <v>19</v>
      </c>
      <c r="B21" s="8">
        <v>2015011664</v>
      </c>
      <c r="C21" s="7" t="s">
        <v>52</v>
      </c>
      <c r="D21" s="9" t="s">
        <v>21</v>
      </c>
      <c r="E21" s="9" t="s">
        <v>22</v>
      </c>
      <c r="F21" s="10" t="s">
        <v>28</v>
      </c>
      <c r="G21" s="10" t="s">
        <v>49</v>
      </c>
      <c r="H21" s="11">
        <v>52</v>
      </c>
      <c r="I21" s="11">
        <v>9</v>
      </c>
      <c r="J21" s="11">
        <v>82.02</v>
      </c>
      <c r="K21" s="11">
        <v>89.66</v>
      </c>
      <c r="L21" s="14">
        <f t="shared" si="5"/>
        <v>91.4789203658265</v>
      </c>
      <c r="M21" s="14">
        <f t="shared" si="6"/>
        <v>36.5915681463306</v>
      </c>
      <c r="N21" s="14">
        <v>82.31</v>
      </c>
      <c r="O21" s="14">
        <f t="shared" si="7"/>
        <v>8.231</v>
      </c>
      <c r="P21" s="14">
        <v>88.9166666666667</v>
      </c>
      <c r="Q21" s="16">
        <f t="shared" si="3"/>
        <v>44.4583333333333</v>
      </c>
      <c r="R21" s="16">
        <f t="shared" si="4"/>
        <v>89.2809014796639</v>
      </c>
      <c r="S21" s="7">
        <v>4</v>
      </c>
    </row>
    <row r="22" s="1" customFormat="1" ht="25" customHeight="1" spans="1:19">
      <c r="A22" s="7">
        <v>20</v>
      </c>
      <c r="B22" s="8">
        <v>2015011670</v>
      </c>
      <c r="C22" s="7" t="s">
        <v>53</v>
      </c>
      <c r="D22" s="9" t="s">
        <v>21</v>
      </c>
      <c r="E22" s="9" t="s">
        <v>22</v>
      </c>
      <c r="F22" s="10" t="s">
        <v>28</v>
      </c>
      <c r="G22" s="10" t="s">
        <v>49</v>
      </c>
      <c r="H22" s="11">
        <v>52</v>
      </c>
      <c r="I22" s="11">
        <v>19</v>
      </c>
      <c r="J22" s="11">
        <v>80.41</v>
      </c>
      <c r="K22" s="11">
        <v>89.66</v>
      </c>
      <c r="L22" s="14">
        <f t="shared" si="5"/>
        <v>89.6832478251171</v>
      </c>
      <c r="M22" s="14">
        <f t="shared" si="6"/>
        <v>35.8732991300468</v>
      </c>
      <c r="N22" s="14">
        <v>77.77</v>
      </c>
      <c r="O22" s="14">
        <f t="shared" si="7"/>
        <v>7.777</v>
      </c>
      <c r="P22" s="14">
        <v>88.6666666666667</v>
      </c>
      <c r="Q22" s="16">
        <f t="shared" si="3"/>
        <v>44.3333333333333</v>
      </c>
      <c r="R22" s="16">
        <f t="shared" si="4"/>
        <v>87.9836324633801</v>
      </c>
      <c r="S22" s="7">
        <v>5</v>
      </c>
    </row>
    <row r="23" s="1" customFormat="1" ht="25" customHeight="1" spans="1:19">
      <c r="A23" s="7">
        <v>21</v>
      </c>
      <c r="B23" s="8">
        <v>2015011509</v>
      </c>
      <c r="C23" s="7" t="s">
        <v>54</v>
      </c>
      <c r="D23" s="9" t="s">
        <v>21</v>
      </c>
      <c r="E23" s="9" t="s">
        <v>22</v>
      </c>
      <c r="F23" s="10" t="s">
        <v>28</v>
      </c>
      <c r="G23" s="10" t="s">
        <v>49</v>
      </c>
      <c r="H23" s="11">
        <v>52</v>
      </c>
      <c r="I23" s="11">
        <v>22</v>
      </c>
      <c r="J23" s="11">
        <v>78.65</v>
      </c>
      <c r="K23" s="11">
        <v>89.66</v>
      </c>
      <c r="L23" s="14">
        <f t="shared" si="5"/>
        <v>87.7202766004907</v>
      </c>
      <c r="M23" s="14">
        <f t="shared" si="6"/>
        <v>35.0881106401963</v>
      </c>
      <c r="N23" s="14">
        <v>77.96</v>
      </c>
      <c r="O23" s="14">
        <f t="shared" si="7"/>
        <v>7.796</v>
      </c>
      <c r="P23" s="14">
        <v>89.1666666666667</v>
      </c>
      <c r="Q23" s="16">
        <f t="shared" si="3"/>
        <v>44.5833333333333</v>
      </c>
      <c r="R23" s="16">
        <f t="shared" si="4"/>
        <v>87.4674439735296</v>
      </c>
      <c r="S23" s="7">
        <v>6</v>
      </c>
    </row>
    <row r="24" s="1" customFormat="1" ht="25" customHeight="1" spans="1:19">
      <c r="A24" s="7">
        <v>22</v>
      </c>
      <c r="B24" s="8">
        <v>2015011514</v>
      </c>
      <c r="C24" s="7" t="s">
        <v>55</v>
      </c>
      <c r="D24" s="9" t="s">
        <v>21</v>
      </c>
      <c r="E24" s="9" t="s">
        <v>22</v>
      </c>
      <c r="F24" s="10" t="s">
        <v>24</v>
      </c>
      <c r="G24" s="10" t="s">
        <v>49</v>
      </c>
      <c r="H24" s="11">
        <v>63</v>
      </c>
      <c r="I24" s="11">
        <v>29</v>
      </c>
      <c r="J24" s="11">
        <v>79.29</v>
      </c>
      <c r="K24" s="11">
        <v>92</v>
      </c>
      <c r="L24" s="14">
        <f t="shared" si="5"/>
        <v>86.1847826086957</v>
      </c>
      <c r="M24" s="14">
        <f t="shared" si="6"/>
        <v>34.4739130434783</v>
      </c>
      <c r="N24" s="14">
        <v>77.94</v>
      </c>
      <c r="O24" s="14">
        <f t="shared" si="7"/>
        <v>7.794</v>
      </c>
      <c r="P24" s="14">
        <v>90.25</v>
      </c>
      <c r="Q24" s="16">
        <f t="shared" si="3"/>
        <v>45.125</v>
      </c>
      <c r="R24" s="16">
        <f t="shared" si="4"/>
        <v>87.3929130434783</v>
      </c>
      <c r="S24" s="7">
        <v>7</v>
      </c>
    </row>
  </sheetData>
  <mergeCells count="1">
    <mergeCell ref="A1:R1"/>
  </mergeCells>
  <pageMargins left="0.75" right="0.236111111111111" top="0.708333333333333" bottom="0.90486111111111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西红柿</cp:lastModifiedBy>
  <dcterms:created xsi:type="dcterms:W3CDTF">2018-02-27T11:14:00Z</dcterms:created>
  <dcterms:modified xsi:type="dcterms:W3CDTF">2018-09-14T09:52:08Z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